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28\1 výzva upravená\"/>
    </mc:Choice>
  </mc:AlternateContent>
  <xr:revisionPtr revIDLastSave="0" documentId="13_ncr:1_{C8BFC018-0686-48BB-A13D-16622C00D5D8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O8" i="1"/>
  <c r="O9" i="1"/>
  <c r="S8" i="1"/>
  <c r="R9" i="1"/>
  <c r="S9" i="1"/>
  <c r="O7" i="1"/>
  <c r="P12" i="1" l="1"/>
  <c r="S7" i="1"/>
  <c r="R7" i="1" l="1"/>
  <c r="Q12" i="1" s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<sst xmlns="http://schemas.openxmlformats.org/spreadsheetml/2006/main" count="45" uniqueCount="42">
  <si>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</si>
  <si>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</si>
  <si>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</si>
  <si>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</si>
  <si>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</si>
  <si>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</si>
  <si>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</si>
  <si>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</si>
  <si>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</si>
  <si>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</si>
  <si>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</si>
  <si>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</si>
  <si>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</si>
  <si>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</si>
  <si>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</si>
  <si>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</si>
  <si>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</si>
  <si>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</si>
  <si>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</si>
  <si>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</si>
  <si>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</si>
  <si>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</si>
  <si>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</si>
  <si>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</si>
  <si>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</si>
  <si>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</si>
  <si>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</si>
  <si>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</si>
  <si>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028 - 2023 </t>
  </si>
  <si>
    <t>Napěťová diferenciální sonda k osciloskopu, 1 GHz, 42 Vdif</t>
  </si>
  <si>
    <t>Proudová sonda k osciloskopu, 20 MHz, 150 A</t>
  </si>
  <si>
    <t>Společná faktura</t>
  </si>
  <si>
    <t>NE</t>
  </si>
  <si>
    <t xml:space="preserve">Pokud financováno z projektových prostředků, pak ŘEŠITEL uvede: NÁZEV A ČÍSLO DOTAČNÍHO PROJEKTU </t>
  </si>
  <si>
    <t>12 týdnů</t>
  </si>
  <si>
    <t>Ing. Martin Zavřel, Ph.D.,
Tel.: 607 530 453,
37763 4420</t>
  </si>
  <si>
    <t>Univerzitní 26,
301 00 Plzeň,
Fakulta elektrotechnická - RICE,
místnost EL 104</t>
  </si>
  <si>
    <t>Kompatibilní se současným vybavením laboratoří, tj. kompatibilní s připojením TEK VPI. 
Proudová sonda k osciloskopu, otevírací, na kabel, otvor pro kabel 21x25 mm. Šířka pásma DC - 20MHz, rozsahy 25Arms / 150 Arms. Maximální špičkový proud 500 Apeak. Nejměnší měřitelný proud 5 mA. Izolace 600 Vrms CAT II / 300 Vrms CAT III. Celkové zpoždění signálu 21 ns. Napájení přímo z osciloskopu bez potřeby vnějšího zesilovače či baterie.</t>
  </si>
  <si>
    <t>Kompatibilní se současným vybavením laboratoří, tj. kompatibilní s připojením TEK VPI / Tek Flex Chanel.
Napěťová aktivní sonda typu Power Rail k osciloskopu. Šířka pásma DC - 1 GHz. Měřené napětí: offset voltage 60 V, dynamic range 1V, přesnost 1 mV. Coupling: DC / LF reject. Vstupní odpor 50 KOhm. Měření s nízkým šumem a velkým offsetovým rozsahem pro měření zvlnění na DC sběrnicích a napájecích obvodech.</t>
  </si>
  <si>
    <t>Kompatibilní se současným vybavením laboratoří, tj. kompatibilní s připojením TEK VPI. 
Napěťová diferenciální sonda k osciloskopu. Šířka pásma DC - 1 GHz, rozsahy 42 Vpeak (30 Vrms) / 4,2 Vpeak diferenciálně, common mode napětí 35 VDC/35Vpeak/25 Vrms, propagation delay 6,5 ns, maximální nedestruktivní napětí na vstupu 100 VDC/100 Vpeak.</t>
  </si>
  <si>
    <t>Aktivní power rail sonda k osciloskopu, 1 GHz, 60 V</t>
  </si>
  <si>
    <t xml:space="preserve">Záruka za zboží 12 měsíců.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</si>
</sst>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7" fillId="6" borderId="4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0" fontId="13" fillId="5" borderId="11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0"/>
  <sheetViews>
    <sheetView tabSelected="1" topLeftCell="G5" zoomScale="71" zoomScaleNormal="71" workbookViewId="0">
      <selection activeCell="G7" sqref="G7:G9"/>
    </sheetView>
  </sheetViews>
  <sheetFormatPr defaultRowHeight="15" x14ac:dyDescent="0.25"/>
  <cols>
    <col min="1" max="1" width="1.42578125" customWidth="1"/>
    <col min="2" max="2" width="5.7109375" customWidth="1"/>
    <col min="3" max="3" width="62.42578125" style="1" customWidth="1"/>
    <col min="4" max="4" width="11.7109375" style="2" customWidth="1"/>
    <col min="5" max="5" width="11.140625" style="3" customWidth="1"/>
    <col min="6" max="6" width="98.42578125" style="1" customWidth="1"/>
    <col min="7" max="7" width="29.140625" style="4" customWidth="1"/>
    <col min="8" max="8" width="23.5703125" style="4" customWidth="1"/>
    <col min="9" max="9" width="14.28515625" style="1" bestFit="1" customWidth="1"/>
    <col min="10" max="10" width="32" hidden="1" customWidth="1"/>
    <col min="11" max="11" width="33.85546875" customWidth="1"/>
    <col min="12" max="12" width="26.28515625" customWidth="1"/>
    <col min="13" max="13" width="30.4257812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8.28515625" style="5" customWidth="1"/>
  </cols>
  <sheetData>
    <row r="1" spans="1:21" ht="39.75" customHeight="1" x14ac:dyDescent="0.25">
      <c r="B1" s="73" t="s">
        <v>28</v>
      </c>
      <c r="C1" s="74"/>
      <c r="D1" s="7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.75" customHeight="1" x14ac:dyDescent="0.25">
      <c r="B3" s="14"/>
      <c r="C3" s="12" t="s">
        <v>0</v>
      </c>
      <c r="D3" s="13"/>
      <c r="E3" s="13"/>
      <c r="F3" s="13"/>
      <c r="G3" s="75"/>
      <c r="H3" s="75"/>
      <c r="I3" s="75"/>
      <c r="J3" s="75"/>
      <c r="K3" s="75"/>
      <c r="L3" s="75"/>
      <c r="M3" s="75"/>
      <c r="N3" s="75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33</v>
      </c>
      <c r="K6" s="22" t="s">
        <v>20</v>
      </c>
      <c r="L6" s="34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34" t="s">
        <v>8</v>
      </c>
      <c r="S6" s="34" t="s">
        <v>9</v>
      </c>
      <c r="T6" s="22" t="s">
        <v>24</v>
      </c>
      <c r="U6" s="22" t="s">
        <v>25</v>
      </c>
    </row>
    <row r="7" spans="1:21" ht="102" customHeight="1" thickTop="1" x14ac:dyDescent="0.25">
      <c r="A7" s="25"/>
      <c r="B7" s="35">
        <v>1</v>
      </c>
      <c r="C7" s="36" t="s">
        <v>29</v>
      </c>
      <c r="D7" s="37">
        <v>1</v>
      </c>
      <c r="E7" s="38" t="s">
        <v>26</v>
      </c>
      <c r="F7" s="39" t="s">
        <v>39</v>
      </c>
      <c r="G7" s="92"/>
      <c r="H7" s="68" t="s">
        <v>31</v>
      </c>
      <c r="I7" s="62" t="s">
        <v>32</v>
      </c>
      <c r="J7" s="83"/>
      <c r="K7" s="91" t="s">
        <v>41</v>
      </c>
      <c r="L7" s="68" t="s">
        <v>35</v>
      </c>
      <c r="M7" s="68" t="s">
        <v>36</v>
      </c>
      <c r="N7" s="88" t="s">
        <v>34</v>
      </c>
      <c r="O7" s="40">
        <f>D7*P7</f>
        <v>122077</v>
      </c>
      <c r="P7" s="41">
        <v>122077</v>
      </c>
      <c r="Q7" s="95"/>
      <c r="R7" s="42">
        <f>D7*Q7</f>
        <v>0</v>
      </c>
      <c r="S7" s="43" t="str">
        <f t="shared" ref="S7" si="0">IF(ISNUMBER(Q7), IF(Q7&gt;P7,"NEVYHOVUJE","VYHOVUJE")," ")</f>
        <v xml:space="preserve"> </v>
      </c>
      <c r="T7" s="62"/>
      <c r="U7" s="65" t="s">
        <v>14</v>
      </c>
    </row>
    <row r="8" spans="1:21" ht="103.5" customHeight="1" x14ac:dyDescent="0.25">
      <c r="A8" s="25"/>
      <c r="B8" s="44">
        <v>2</v>
      </c>
      <c r="C8" s="45" t="s">
        <v>30</v>
      </c>
      <c r="D8" s="46">
        <v>1</v>
      </c>
      <c r="E8" s="47" t="s">
        <v>26</v>
      </c>
      <c r="F8" s="48" t="s">
        <v>37</v>
      </c>
      <c r="G8" s="93"/>
      <c r="H8" s="81"/>
      <c r="I8" s="63"/>
      <c r="J8" s="84"/>
      <c r="K8" s="86"/>
      <c r="L8" s="66"/>
      <c r="M8" s="66"/>
      <c r="N8" s="89"/>
      <c r="O8" s="49">
        <f>D8*P8</f>
        <v>138805</v>
      </c>
      <c r="P8" s="50">
        <v>138805</v>
      </c>
      <c r="Q8" s="96"/>
      <c r="R8" s="51">
        <f>D8*Q8</f>
        <v>0</v>
      </c>
      <c r="S8" s="52" t="str">
        <f t="shared" ref="S8:S9" si="1">IF(ISNUMBER(Q8), IF(Q8&gt;P8,"NEVYHOVUJE","VYHOVUJE")," ")</f>
        <v xml:space="preserve"> </v>
      </c>
      <c r="T8" s="63"/>
      <c r="U8" s="66"/>
    </row>
    <row r="9" spans="1:21" ht="125.25" customHeight="1" thickBot="1" x14ac:dyDescent="0.3">
      <c r="A9" s="25"/>
      <c r="B9" s="53">
        <v>3</v>
      </c>
      <c r="C9" s="54" t="s">
        <v>40</v>
      </c>
      <c r="D9" s="55">
        <v>2</v>
      </c>
      <c r="E9" s="56" t="s">
        <v>26</v>
      </c>
      <c r="F9" s="57" t="s">
        <v>38</v>
      </c>
      <c r="G9" s="94"/>
      <c r="H9" s="82"/>
      <c r="I9" s="64"/>
      <c r="J9" s="85"/>
      <c r="K9" s="87"/>
      <c r="L9" s="67"/>
      <c r="M9" s="67"/>
      <c r="N9" s="90"/>
      <c r="O9" s="58">
        <f>D9*P9</f>
        <v>219776</v>
      </c>
      <c r="P9" s="59">
        <v>109888</v>
      </c>
      <c r="Q9" s="97"/>
      <c r="R9" s="60">
        <f>D9*Q9</f>
        <v>0</v>
      </c>
      <c r="S9" s="61" t="str">
        <f t="shared" si="1"/>
        <v xml:space="preserve"> </v>
      </c>
      <c r="T9" s="64"/>
      <c r="U9" s="67"/>
    </row>
    <row r="10" spans="1:21" ht="16.5" thickTop="1" thickBot="1" x14ac:dyDescent="0.3">
      <c r="C10"/>
      <c r="D10"/>
      <c r="E10"/>
      <c r="F10"/>
      <c r="G10"/>
      <c r="H10"/>
      <c r="I10"/>
      <c r="M10"/>
      <c r="N10"/>
      <c r="O10"/>
    </row>
    <row r="11" spans="1:21" ht="60.75" customHeight="1" thickTop="1" thickBot="1" x14ac:dyDescent="0.3">
      <c r="B11" s="76" t="s">
        <v>10</v>
      </c>
      <c r="C11" s="77"/>
      <c r="D11" s="77"/>
      <c r="E11" s="77"/>
      <c r="F11" s="77"/>
      <c r="G11" s="77"/>
      <c r="H11" s="26"/>
      <c r="I11" s="26"/>
      <c r="J11" s="26"/>
      <c r="K11" s="9"/>
      <c r="L11" s="9"/>
      <c r="M11" s="9"/>
      <c r="N11" s="27"/>
      <c r="O11" s="27"/>
      <c r="P11" s="28" t="s">
        <v>11</v>
      </c>
      <c r="Q11" s="78" t="s">
        <v>12</v>
      </c>
      <c r="R11" s="79"/>
      <c r="S11" s="80"/>
      <c r="T11" s="20"/>
      <c r="U11" s="29"/>
    </row>
    <row r="12" spans="1:21" ht="33" customHeight="1" thickTop="1" thickBot="1" x14ac:dyDescent="0.3">
      <c r="B12" s="69" t="s">
        <v>13</v>
      </c>
      <c r="C12" s="69"/>
      <c r="D12" s="69"/>
      <c r="E12" s="69"/>
      <c r="F12" s="69"/>
      <c r="G12" s="69"/>
      <c r="H12" s="30"/>
      <c r="K12" s="7"/>
      <c r="L12" s="7"/>
      <c r="M12" s="7"/>
      <c r="N12" s="31"/>
      <c r="O12" s="31"/>
      <c r="P12" s="32">
        <f>SUM(O7:O9)</f>
        <v>480658</v>
      </c>
      <c r="Q12" s="70">
        <f>SUM(R7:R9)</f>
        <v>0</v>
      </c>
      <c r="R12" s="71"/>
      <c r="S12" s="72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</sheetData>
  <sheetProtection algorithmName="SHA-512" hashValue="lHpbWLjiBsYnCSxTYCytMcgYLv3umF9WACdPt/NgT0hw0r/ibf1+cWQDlJ29d6NvUApYWDN2AZwFZbIVPfFRow==" saltValue="UWg/o3jB/4NafUytjgxgEA==" spinCount="100000" sheet="1" objects="1" scenarios="1"/>
  <mergeCells count="15">
    <mergeCell ref="B12:G12"/>
    <mergeCell ref="Q12:S12"/>
    <mergeCell ref="B1:D1"/>
    <mergeCell ref="G3:N3"/>
    <mergeCell ref="B11:G11"/>
    <mergeCell ref="Q11:S11"/>
    <mergeCell ref="H7:H9"/>
    <mergeCell ref="I7:I9"/>
    <mergeCell ref="J7:J9"/>
    <mergeCell ref="K7:K9"/>
    <mergeCell ref="N7:N9"/>
    <mergeCell ref="T7:T9"/>
    <mergeCell ref="U7:U9"/>
    <mergeCell ref="L7:L9"/>
    <mergeCell ref="M7:M9"/>
  </mergeCells>
  <conditionalFormatting sqref="B7:B9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9">
    <cfRule type="containsBlanks" dxfId="6" priority="1">
      <formula>LEN(TRIM(D7))=0</formula>
    </cfRule>
  </conditionalFormatting>
  <conditionalFormatting sqref="G7:G9 Q7:Q9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9">
    <cfRule type="notContainsBlanks" dxfId="2" priority="83">
      <formula>LEN(TRIM(G7))&gt;0</formula>
    </cfRule>
  </conditionalFormatting>
  <conditionalFormatting sqref="S7:S9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2023-10-03T09:42:39Z</cp:lastPrinted>
  <dcterms:created xsi:type="dcterms:W3CDTF">2014-03-05T12:43:32Z</dcterms:created>
  <dcterms:modified xsi:type="dcterms:W3CDTF">2023-10-04T12:49:59Z</dcterms:modified>
</cp:coreProperties>
</file>